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02CA07CD-7BF1-4E09-9C54-E2DF85D551CA}" xr6:coauthVersionLast="47" xr6:coauthVersionMax="47" xr10:uidLastSave="{00000000-0000-0000-0000-000000000000}"/>
  <bookViews>
    <workbookView xWindow="38280" yWindow="-120" windowWidth="38640" windowHeight="21120" activeTab="4" xr2:uid="{00000000-000D-0000-FFFF-FFFF00000000}"/>
  </bookViews>
  <sheets>
    <sheet name="Αριθμοί" sheetId="1" r:id="rId1"/>
    <sheet name="Ημερομηνία" sheetId="2" r:id="rId2"/>
    <sheet name="Κείμενο" sheetId="3" r:id="rId3"/>
    <sheet name="Λογική" sheetId="5" r:id="rId4"/>
    <sheet name="Βάσεις δεδομένων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3" l="1"/>
  <c r="C15" i="3"/>
  <c r="C14" i="3"/>
  <c r="C13" i="3"/>
  <c r="C12" i="3"/>
  <c r="C11" i="3"/>
  <c r="C10" i="3"/>
  <c r="C9" i="3"/>
  <c r="C8" i="3"/>
  <c r="H6" i="5"/>
  <c r="H5" i="5"/>
  <c r="H4" i="5"/>
  <c r="H3" i="5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7" i="6"/>
</calcChain>
</file>

<file path=xl/sharedStrings.xml><?xml version="1.0" encoding="utf-8"?>
<sst xmlns="http://schemas.openxmlformats.org/spreadsheetml/2006/main" count="250" uniqueCount="113">
  <si>
    <t>Είδος</t>
  </si>
  <si>
    <t>Τιμή</t>
  </si>
  <si>
    <t>Έπιπλα</t>
  </si>
  <si>
    <t>Σκεύη κουζίνας</t>
  </si>
  <si>
    <t>Είδη γραφείου</t>
  </si>
  <si>
    <t>Είδη υγιεινής</t>
  </si>
  <si>
    <t>Θέρμανση</t>
  </si>
  <si>
    <t>Ψυχαγωγία</t>
  </si>
  <si>
    <t>Εκπαίδευση</t>
  </si>
  <si>
    <t>SUM</t>
  </si>
  <si>
    <t>MAX</t>
  </si>
  <si>
    <t>MIN</t>
  </si>
  <si>
    <t>AVERAGE</t>
  </si>
  <si>
    <t>COUNT</t>
  </si>
  <si>
    <t>COUNTA</t>
  </si>
  <si>
    <t>COUNTIF</t>
  </si>
  <si>
    <t>SUMIF</t>
  </si>
  <si>
    <t>ROUND</t>
  </si>
  <si>
    <t>ROUNDUP</t>
  </si>
  <si>
    <t>ROUNDDOWN</t>
  </si>
  <si>
    <t>RAND</t>
  </si>
  <si>
    <t>NOW</t>
  </si>
  <si>
    <t>TODAY</t>
  </si>
  <si>
    <t>YEAR</t>
  </si>
  <si>
    <t>MONTH</t>
  </si>
  <si>
    <t>DAY</t>
  </si>
  <si>
    <t>DATE</t>
  </si>
  <si>
    <t>DAYS360</t>
  </si>
  <si>
    <t>LEFT</t>
  </si>
  <si>
    <t>RIGHT</t>
  </si>
  <si>
    <t>MID</t>
  </si>
  <si>
    <t>CONCATENATE</t>
  </si>
  <si>
    <t>PROPER</t>
  </si>
  <si>
    <t>UPPER</t>
  </si>
  <si>
    <t>LOWER</t>
  </si>
  <si>
    <t>LEN</t>
  </si>
  <si>
    <t>TRIM</t>
  </si>
  <si>
    <t>Γιώργος</t>
  </si>
  <si>
    <t>Χατζηγεωργίου</t>
  </si>
  <si>
    <t>ΓΙΩΡΓΟΣ</t>
  </si>
  <si>
    <t>ΧΑΤΖΗΓΕΩΡΓΙΟΥ</t>
  </si>
  <si>
    <t>γιωργος</t>
  </si>
  <si>
    <t>χατζηγεωργιου</t>
  </si>
  <si>
    <t>Γιώργος      Χατζηγεωργίου</t>
  </si>
  <si>
    <t>IF</t>
  </si>
  <si>
    <t>AND</t>
  </si>
  <si>
    <t>OR</t>
  </si>
  <si>
    <t>NOT</t>
  </si>
  <si>
    <t>XOR</t>
  </si>
  <si>
    <t>IFERROR</t>
  </si>
  <si>
    <t>Pencil</t>
  </si>
  <si>
    <t>1/23/2016</t>
  </si>
  <si>
    <t>Binder</t>
  </si>
  <si>
    <t>2/26/2016</t>
  </si>
  <si>
    <t>Pen</t>
  </si>
  <si>
    <t>3/15/2016</t>
  </si>
  <si>
    <t>4/18/2016</t>
  </si>
  <si>
    <t>5/22/2016</t>
  </si>
  <si>
    <t>6/25/2016</t>
  </si>
  <si>
    <t>7/29/2016</t>
  </si>
  <si>
    <t>8/15/2016</t>
  </si>
  <si>
    <t>Desk</t>
  </si>
  <si>
    <t>9/18/2016</t>
  </si>
  <si>
    <t>Pen Set</t>
  </si>
  <si>
    <t>10/22/2016</t>
  </si>
  <si>
    <t>11/25/2016</t>
  </si>
  <si>
    <t>12/29/2016</t>
  </si>
  <si>
    <t>1/15/2017</t>
  </si>
  <si>
    <t>2/18/2017</t>
  </si>
  <si>
    <t>3/24/2017</t>
  </si>
  <si>
    <t>4/27/2017</t>
  </si>
  <si>
    <t>5/14/2017</t>
  </si>
  <si>
    <t>5/31/2017</t>
  </si>
  <si>
    <t>6/17/2017</t>
  </si>
  <si>
    <t>7/21/2017</t>
  </si>
  <si>
    <t>8/24/2017</t>
  </si>
  <si>
    <t>9/27/2017</t>
  </si>
  <si>
    <t>10/14/2017</t>
  </si>
  <si>
    <t>10/31/2017</t>
  </si>
  <si>
    <t>11/17/2017</t>
  </si>
  <si>
    <t>12/21/2017</t>
  </si>
  <si>
    <t>Ημερομηνία παραγγελίας</t>
  </si>
  <si>
    <t>Περιοχή</t>
  </si>
  <si>
    <t>Όνομα πωλητή</t>
  </si>
  <si>
    <t>Προϊόν</t>
  </si>
  <si>
    <t>Τεμάχια</t>
  </si>
  <si>
    <t>Κόστος/τεμάχιο</t>
  </si>
  <si>
    <t>Σύνολο</t>
  </si>
  <si>
    <t>Νότια</t>
  </si>
  <si>
    <t>Δυτικά</t>
  </si>
  <si>
    <t>Ανατολικά</t>
  </si>
  <si>
    <t>Βόρεια</t>
  </si>
  <si>
    <t>Αντωνίου</t>
  </si>
  <si>
    <t>Χατζοπούλου</t>
  </si>
  <si>
    <t>Αθανασίου</t>
  </si>
  <si>
    <t>Θωμόπουλος</t>
  </si>
  <si>
    <t>Γκιλιόπουλος</t>
  </si>
  <si>
    <t>Σερίδη</t>
  </si>
  <si>
    <t>Αντωνοπούλου</t>
  </si>
  <si>
    <t>Χαριτούδη</t>
  </si>
  <si>
    <t>Παρσόπουλος</t>
  </si>
  <si>
    <t>Παπαδόπουλος</t>
  </si>
  <si>
    <t>Ιακωβίδης</t>
  </si>
  <si>
    <t>DSUM</t>
  </si>
  <si>
    <t>DMIN</t>
  </si>
  <si>
    <t>DMAX</t>
  </si>
  <si>
    <t>DAVERAGE</t>
  </si>
  <si>
    <t>DCOUNT</t>
  </si>
  <si>
    <t>DCOUNTA</t>
  </si>
  <si>
    <t>Συναρτήσεις</t>
  </si>
  <si>
    <t>Γενικό Σύνολο</t>
  </si>
  <si>
    <t>Έκπτωση</t>
  </si>
  <si>
    <t>Σύνολο μετά έκπτωσης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</si>
</sst>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FF"/>
      </left>
      <right style="thin">
        <color rgb="FF6666FF"/>
      </right>
      <top style="thin">
        <color rgb="FF6666FF"/>
      </top>
      <bottom style="thin">
        <color rgb="FF6666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3" borderId="1" xfId="0" applyFont="1" applyFill="1" applyBorder="1"/>
    <xf numFmtId="0" fontId="1" fillId="0" borderId="1" xfId="0" applyFont="1" applyBorder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/>
    <xf numFmtId="0" fontId="0" fillId="2" borderId="1" xfId="0" applyFill="1" applyBorder="1"/>
    <xf numFmtId="0" fontId="0" fillId="0" borderId="1" xfId="0" applyBorder="1"/>
    <xf numFmtId="0" fontId="1" fillId="4" borderId="1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44" fontId="1" fillId="0" borderId="2" xfId="1" applyFont="1" applyFill="1" applyBorder="1" applyAlignment="1">
      <alignment horizontal="right" vertical="center" wrapText="1"/>
    </xf>
    <xf numFmtId="0" fontId="1" fillId="6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0"/>
  <sheetViews>
    <sheetView workbookViewId="0">
      <selection activeCell="I3" sqref="I3:I6"/>
    </sheetView>
  </sheetViews>
  <sheetFormatPr defaultRowHeight="18.75" x14ac:dyDescent="0.3"/>
  <cols>
    <col min="1" max="1" width="3.140625" style="1" customWidth="1"/>
    <col min="2" max="2" width="35.42578125" style="1" customWidth="1"/>
    <col min="3" max="3" width="20.7109375" style="1" customWidth="1"/>
    <col min="4" max="4" width="9.140625" style="1"/>
    <col min="5" max="5" width="43.42578125" style="1" customWidth="1"/>
    <col min="6" max="6" width="18.28515625" style="1" customWidth="1"/>
    <col min="7" max="7" width="9.140625" style="1"/>
    <col min="8" max="8" width="38.140625" style="1" customWidth="1"/>
    <col min="9" max="9" width="22.85546875" style="1" customWidth="1"/>
    <col min="10" max="16384" width="9.140625" style="1"/>
  </cols>
  <sheetData>
    <row r="3" spans="2:9" x14ac:dyDescent="0.3">
      <c r="B3" s="2" t="s">
        <v>0</v>
      </c>
      <c r="C3" s="2" t="s">
        <v>1</v>
      </c>
      <c r="E3" s="4" t="s">
        <v>9</v>
      </c>
      <c r="F3" s="3"/>
      <c r="H3" s="4" t="s">
        <v>17</v>
      </c>
      <c r="I3" s="3"/>
    </row>
    <row r="4" spans="2:9" x14ac:dyDescent="0.3">
      <c r="B4" s="3" t="s">
        <v>2</v>
      </c>
      <c r="C4" s="3">
        <v>84</v>
      </c>
      <c r="E4" s="4" t="s">
        <v>10</v>
      </c>
      <c r="F4" s="3"/>
      <c r="H4" s="4" t="s">
        <v>18</v>
      </c>
      <c r="I4" s="3"/>
    </row>
    <row r="5" spans="2:9" x14ac:dyDescent="0.3">
      <c r="B5" s="3" t="s">
        <v>3</v>
      </c>
      <c r="C5" s="3">
        <v>64</v>
      </c>
      <c r="E5" s="4" t="s">
        <v>11</v>
      </c>
      <c r="F5" s="3"/>
      <c r="H5" s="4" t="s">
        <v>19</v>
      </c>
      <c r="I5" s="3"/>
    </row>
    <row r="6" spans="2:9" x14ac:dyDescent="0.3">
      <c r="B6" s="3" t="s">
        <v>4</v>
      </c>
      <c r="C6" s="3">
        <v>63</v>
      </c>
      <c r="E6" s="4" t="s">
        <v>12</v>
      </c>
      <c r="F6" s="3"/>
      <c r="H6" s="4" t="s">
        <v>20</v>
      </c>
      <c r="I6" s="3"/>
    </row>
    <row r="7" spans="2:9" x14ac:dyDescent="0.3">
      <c r="B7" s="3" t="s">
        <v>5</v>
      </c>
      <c r="C7" s="3">
        <v>59</v>
      </c>
      <c r="E7" s="4" t="s">
        <v>13</v>
      </c>
      <c r="F7" s="3"/>
    </row>
    <row r="8" spans="2:9" x14ac:dyDescent="0.3">
      <c r="B8" s="3" t="s">
        <v>6</v>
      </c>
      <c r="C8" s="3">
        <v>61</v>
      </c>
      <c r="E8" s="4" t="s">
        <v>14</v>
      </c>
      <c r="F8" s="3"/>
    </row>
    <row r="9" spans="2:9" x14ac:dyDescent="0.3">
      <c r="B9" s="3" t="s">
        <v>7</v>
      </c>
      <c r="C9" s="3">
        <v>78</v>
      </c>
      <c r="E9" s="5" t="s">
        <v>15</v>
      </c>
      <c r="F9" s="3"/>
    </row>
    <row r="10" spans="2:9" x14ac:dyDescent="0.3">
      <c r="B10" s="3" t="s">
        <v>8</v>
      </c>
      <c r="C10" s="3">
        <v>70</v>
      </c>
      <c r="E10" s="5" t="s">
        <v>16</v>
      </c>
      <c r="F10" s="3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7"/>
  <sheetViews>
    <sheetView zoomScale="250" zoomScaleNormal="250" workbookViewId="0">
      <selection activeCell="F7" sqref="F7"/>
    </sheetView>
  </sheetViews>
  <sheetFormatPr defaultRowHeight="15" x14ac:dyDescent="0.25"/>
  <cols>
    <col min="3" max="3" width="34" customWidth="1"/>
    <col min="4" max="4" width="5.7109375" customWidth="1"/>
    <col min="5" max="5" width="10.42578125" customWidth="1"/>
    <col min="6" max="6" width="17" customWidth="1"/>
  </cols>
  <sheetData>
    <row r="3" spans="2:6" x14ac:dyDescent="0.25">
      <c r="B3" s="6" t="s">
        <v>21</v>
      </c>
      <c r="C3" s="7"/>
      <c r="E3" s="6" t="s">
        <v>23</v>
      </c>
      <c r="F3" s="7"/>
    </row>
    <row r="4" spans="2:6" x14ac:dyDescent="0.25">
      <c r="B4" s="6" t="s">
        <v>22</v>
      </c>
      <c r="C4" s="7"/>
      <c r="E4" s="6" t="s">
        <v>24</v>
      </c>
      <c r="F4" s="7"/>
    </row>
    <row r="5" spans="2:6" x14ac:dyDescent="0.25">
      <c r="E5" s="6" t="s">
        <v>25</v>
      </c>
      <c r="F5" s="7"/>
    </row>
    <row r="6" spans="2:6" x14ac:dyDescent="0.25">
      <c r="E6" s="6" t="s">
        <v>26</v>
      </c>
      <c r="F6" s="7"/>
    </row>
    <row r="7" spans="2:6" x14ac:dyDescent="0.25">
      <c r="E7" s="6" t="s">
        <v>27</v>
      </c>
      <c r="F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6"/>
  <sheetViews>
    <sheetView workbookViewId="0">
      <selection activeCell="C17" sqref="C17"/>
    </sheetView>
  </sheetViews>
  <sheetFormatPr defaultRowHeight="15" x14ac:dyDescent="0.25"/>
  <cols>
    <col min="1" max="1" width="6.28515625" customWidth="1"/>
    <col min="2" max="2" width="24" customWidth="1"/>
    <col min="3" max="3" width="22.42578125" bestFit="1" customWidth="1"/>
    <col min="4" max="4" width="11.85546875" customWidth="1"/>
    <col min="5" max="5" width="14.7109375" bestFit="1" customWidth="1"/>
    <col min="8" max="8" width="24.5703125" bestFit="1" customWidth="1"/>
  </cols>
  <sheetData>
    <row r="3" spans="2:8" x14ac:dyDescent="0.25">
      <c r="D3" t="s">
        <v>37</v>
      </c>
      <c r="E3" t="s">
        <v>38</v>
      </c>
      <c r="H3" t="s">
        <v>43</v>
      </c>
    </row>
    <row r="4" spans="2:8" x14ac:dyDescent="0.25">
      <c r="D4" t="s">
        <v>39</v>
      </c>
      <c r="E4" t="s">
        <v>40</v>
      </c>
    </row>
    <row r="5" spans="2:8" x14ac:dyDescent="0.25">
      <c r="D5" t="s">
        <v>41</v>
      </c>
      <c r="E5" t="s">
        <v>42</v>
      </c>
    </row>
    <row r="8" spans="2:8" x14ac:dyDescent="0.25">
      <c r="B8" t="s">
        <v>28</v>
      </c>
      <c r="C8" t="str">
        <f>LEFT(D3,4)</f>
        <v>Γιώρ</v>
      </c>
    </row>
    <row r="9" spans="2:8" x14ac:dyDescent="0.25">
      <c r="B9" t="s">
        <v>29</v>
      </c>
      <c r="C9" t="str">
        <f>RIGHT(D3,3)</f>
        <v>γος</v>
      </c>
    </row>
    <row r="10" spans="2:8" x14ac:dyDescent="0.25">
      <c r="B10" t="s">
        <v>30</v>
      </c>
      <c r="C10" t="str">
        <f>MID(E3,3,4)</f>
        <v>τζηγ</v>
      </c>
    </row>
    <row r="11" spans="2:8" x14ac:dyDescent="0.25">
      <c r="B11" t="s">
        <v>31</v>
      </c>
      <c r="C11" t="str">
        <f>_xlfn.CONCAT(D3," ",E3)</f>
        <v>Γιώργος Χατζηγεωργίου</v>
      </c>
    </row>
    <row r="12" spans="2:8" x14ac:dyDescent="0.25">
      <c r="B12" t="s">
        <v>32</v>
      </c>
      <c r="C12" t="str">
        <f>PROPER(E4)</f>
        <v>Χατζηγεωργιου</v>
      </c>
    </row>
    <row r="13" spans="2:8" x14ac:dyDescent="0.25">
      <c r="B13" t="s">
        <v>33</v>
      </c>
      <c r="C13" t="str">
        <f>UPPER(C12)</f>
        <v>ΧΑΤΖΗΓΕΩΡΓΙΟΥ</v>
      </c>
    </row>
    <row r="14" spans="2:8" x14ac:dyDescent="0.25">
      <c r="B14" t="s">
        <v>34</v>
      </c>
      <c r="C14" t="str">
        <f>LOWER(C13)</f>
        <v>χατζηγεωργιου</v>
      </c>
    </row>
    <row r="15" spans="2:8" x14ac:dyDescent="0.25">
      <c r="B15" t="s">
        <v>35</v>
      </c>
      <c r="C15">
        <f>LEN(C14)</f>
        <v>13</v>
      </c>
    </row>
    <row r="16" spans="2:8" x14ac:dyDescent="0.25">
      <c r="B16" t="s">
        <v>36</v>
      </c>
      <c r="C16" t="str">
        <f>TRIM(H3)</f>
        <v>Γιώργος Χατζηγεωργίου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17"/>
  <sheetViews>
    <sheetView workbookViewId="0">
      <selection activeCell="B10" sqref="B10"/>
    </sheetView>
  </sheetViews>
  <sheetFormatPr defaultRowHeight="18.75" x14ac:dyDescent="0.3"/>
  <cols>
    <col min="1" max="1" width="5.5703125" style="1" customWidth="1"/>
    <col min="2" max="2" width="31.28515625" style="1" bestFit="1" customWidth="1"/>
    <col min="3" max="3" width="13" style="1" bestFit="1" customWidth="1"/>
    <col min="4" max="4" width="18.5703125" style="1" bestFit="1" customWidth="1"/>
    <col min="5" max="5" width="10.7109375" style="1" customWidth="1"/>
    <col min="6" max="6" width="12" style="1" customWidth="1"/>
    <col min="7" max="7" width="19.42578125" style="1" bestFit="1" customWidth="1"/>
    <col min="8" max="8" width="12.28515625" style="1" bestFit="1" customWidth="1"/>
    <col min="9" max="9" width="9.140625" style="1"/>
    <col min="10" max="10" width="10.85546875" style="1" bestFit="1" customWidth="1"/>
    <col min="11" max="11" width="18.28515625" style="1" customWidth="1"/>
    <col min="12" max="13" width="9.140625" style="1"/>
    <col min="14" max="14" width="9.140625" style="1" customWidth="1"/>
    <col min="15" max="16384" width="9.140625" style="1"/>
  </cols>
  <sheetData>
    <row r="2" spans="2:8" ht="27" customHeight="1" x14ac:dyDescent="0.3">
      <c r="B2" s="9" t="s">
        <v>81</v>
      </c>
      <c r="C2" s="9" t="s">
        <v>82</v>
      </c>
      <c r="D2" s="9" t="s">
        <v>83</v>
      </c>
      <c r="E2" s="9" t="s">
        <v>84</v>
      </c>
      <c r="F2" s="9" t="s">
        <v>85</v>
      </c>
      <c r="G2" s="9" t="s">
        <v>86</v>
      </c>
      <c r="H2" s="9" t="s">
        <v>87</v>
      </c>
    </row>
    <row r="3" spans="2:8" x14ac:dyDescent="0.3">
      <c r="B3" s="13">
        <v>42522</v>
      </c>
      <c r="C3" s="10" t="s">
        <v>90</v>
      </c>
      <c r="D3" s="14" t="s">
        <v>92</v>
      </c>
      <c r="E3" s="14" t="s">
        <v>50</v>
      </c>
      <c r="F3" s="15">
        <v>95</v>
      </c>
      <c r="G3" s="16">
        <v>1.99</v>
      </c>
      <c r="H3" s="16">
        <f>F3*G3</f>
        <v>189.05</v>
      </c>
    </row>
    <row r="4" spans="2:8" x14ac:dyDescent="0.3">
      <c r="B4" s="15" t="s">
        <v>51</v>
      </c>
      <c r="C4" s="10" t="s">
        <v>91</v>
      </c>
      <c r="D4" s="14" t="s">
        <v>93</v>
      </c>
      <c r="E4" s="14" t="s">
        <v>52</v>
      </c>
      <c r="F4" s="15">
        <v>50</v>
      </c>
      <c r="G4" s="16">
        <v>19.989999999999998</v>
      </c>
      <c r="H4" s="16">
        <f t="shared" ref="H4:H6" si="0">F4*G4</f>
        <v>999.49999999999989</v>
      </c>
    </row>
    <row r="5" spans="2:8" x14ac:dyDescent="0.3">
      <c r="B5" s="13">
        <v>42615</v>
      </c>
      <c r="C5" s="10" t="s">
        <v>88</v>
      </c>
      <c r="D5" s="14" t="s">
        <v>94</v>
      </c>
      <c r="E5" s="14" t="s">
        <v>50</v>
      </c>
      <c r="F5" s="15">
        <v>36</v>
      </c>
      <c r="G5" s="16">
        <v>4.99</v>
      </c>
      <c r="H5" s="16">
        <f t="shared" si="0"/>
        <v>179.64000000000001</v>
      </c>
    </row>
    <row r="6" spans="2:8" x14ac:dyDescent="0.3">
      <c r="B6" s="15" t="s">
        <v>53</v>
      </c>
      <c r="C6" s="10" t="s">
        <v>91</v>
      </c>
      <c r="D6" s="14" t="s">
        <v>96</v>
      </c>
      <c r="E6" s="14" t="s">
        <v>54</v>
      </c>
      <c r="F6" s="15">
        <v>27</v>
      </c>
      <c r="G6" s="16">
        <v>19.989999999999998</v>
      </c>
      <c r="H6" s="16">
        <f t="shared" si="0"/>
        <v>539.7299999999999</v>
      </c>
    </row>
    <row r="8" spans="2:8" x14ac:dyDescent="0.3">
      <c r="F8" s="20" t="s">
        <v>110</v>
      </c>
      <c r="G8" s="20"/>
      <c r="H8" s="3"/>
    </row>
    <row r="9" spans="2:8" x14ac:dyDescent="0.3">
      <c r="F9" s="20" t="s">
        <v>111</v>
      </c>
      <c r="G9" s="20"/>
      <c r="H9" s="3"/>
    </row>
    <row r="10" spans="2:8" x14ac:dyDescent="0.3">
      <c r="F10" s="20" t="s">
        <v>112</v>
      </c>
      <c r="G10" s="20"/>
      <c r="H10" s="3"/>
    </row>
    <row r="11" spans="2:8" x14ac:dyDescent="0.3">
      <c r="B11" s="8" t="s">
        <v>44</v>
      </c>
      <c r="C11" s="18"/>
      <c r="D11" s="19"/>
    </row>
    <row r="12" spans="2:8" x14ac:dyDescent="0.3">
      <c r="B12" s="8" t="s">
        <v>45</v>
      </c>
      <c r="C12" s="18"/>
      <c r="D12" s="19"/>
    </row>
    <row r="13" spans="2:8" x14ac:dyDescent="0.3">
      <c r="B13" s="8" t="s">
        <v>46</v>
      </c>
      <c r="C13" s="18"/>
      <c r="D13" s="19"/>
    </row>
    <row r="14" spans="2:8" x14ac:dyDescent="0.3">
      <c r="B14" s="8" t="s">
        <v>47</v>
      </c>
      <c r="C14" s="18"/>
      <c r="D14" s="19"/>
    </row>
    <row r="15" spans="2:8" x14ac:dyDescent="0.3">
      <c r="B15" s="8" t="s">
        <v>48</v>
      </c>
      <c r="C15" s="18"/>
      <c r="D15" s="19"/>
    </row>
    <row r="16" spans="2:8" x14ac:dyDescent="0.3">
      <c r="B16" s="8" t="s">
        <v>49</v>
      </c>
      <c r="C16" s="18"/>
      <c r="D16" s="19"/>
    </row>
    <row r="17" ht="25.5" customHeight="1" x14ac:dyDescent="0.3"/>
  </sheetData>
  <mergeCells count="9">
    <mergeCell ref="C16:D16"/>
    <mergeCell ref="F8:G8"/>
    <mergeCell ref="F9:G9"/>
    <mergeCell ref="F10:G10"/>
    <mergeCell ref="C11:D11"/>
    <mergeCell ref="C12:D12"/>
    <mergeCell ref="C13:D13"/>
    <mergeCell ref="C14:D14"/>
    <mergeCell ref="C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9"/>
  <sheetViews>
    <sheetView tabSelected="1" workbookViewId="0">
      <selection activeCell="C9" sqref="C9"/>
    </sheetView>
  </sheetViews>
  <sheetFormatPr defaultRowHeight="18.75" x14ac:dyDescent="0.3"/>
  <cols>
    <col min="1" max="1" width="31" style="1" customWidth="1"/>
    <col min="2" max="2" width="14.5703125" style="1" customWidth="1"/>
    <col min="3" max="3" width="22.85546875" style="1" customWidth="1"/>
    <col min="4" max="4" width="9.42578125" style="1" bestFit="1" customWidth="1"/>
    <col min="5" max="5" width="10.5703125" style="1" bestFit="1" customWidth="1"/>
    <col min="6" max="6" width="21" style="1" customWidth="1"/>
    <col min="7" max="7" width="14.5703125" style="1" bestFit="1" customWidth="1"/>
    <col min="8" max="8" width="9.140625" style="1"/>
    <col min="9" max="9" width="13.5703125" style="1" bestFit="1" customWidth="1"/>
    <col min="10" max="10" width="36.42578125" style="1" customWidth="1"/>
    <col min="11" max="13" width="9.140625" style="1"/>
    <col min="14" max="14" width="12.85546875" style="1" customWidth="1"/>
    <col min="15" max="15" width="23" style="1" customWidth="1"/>
    <col min="16" max="16384" width="9.140625" style="1"/>
  </cols>
  <sheetData>
    <row r="1" spans="1:15" ht="37.5" x14ac:dyDescent="0.3">
      <c r="A1" s="9" t="s">
        <v>81</v>
      </c>
      <c r="B1" s="9" t="s">
        <v>82</v>
      </c>
      <c r="C1" s="9" t="s">
        <v>83</v>
      </c>
      <c r="D1" s="9" t="s">
        <v>84</v>
      </c>
      <c r="E1" s="9" t="s">
        <v>85</v>
      </c>
      <c r="F1" s="9" t="s">
        <v>86</v>
      </c>
      <c r="G1" s="9" t="s">
        <v>87</v>
      </c>
    </row>
    <row r="6" spans="1:15" ht="37.5" x14ac:dyDescent="0.3">
      <c r="A6" s="9" t="s">
        <v>81</v>
      </c>
      <c r="B6" s="9" t="s">
        <v>82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87</v>
      </c>
      <c r="I6" s="21" t="s">
        <v>109</v>
      </c>
      <c r="J6" s="21"/>
    </row>
    <row r="7" spans="1:15" x14ac:dyDescent="0.3">
      <c r="A7" s="13">
        <v>42522</v>
      </c>
      <c r="B7" s="10" t="s">
        <v>90</v>
      </c>
      <c r="C7" s="14" t="s">
        <v>92</v>
      </c>
      <c r="D7" s="14" t="s">
        <v>50</v>
      </c>
      <c r="E7" s="15">
        <v>95</v>
      </c>
      <c r="F7" s="16">
        <v>1.99</v>
      </c>
      <c r="G7" s="16">
        <f>E7*F7</f>
        <v>189.05</v>
      </c>
      <c r="I7" s="17" t="s">
        <v>103</v>
      </c>
      <c r="J7" s="17"/>
      <c r="N7" s="11"/>
      <c r="O7" s="11"/>
    </row>
    <row r="8" spans="1:15" x14ac:dyDescent="0.3">
      <c r="A8" s="15" t="s">
        <v>51</v>
      </c>
      <c r="B8" s="10" t="s">
        <v>91</v>
      </c>
      <c r="C8" s="14" t="s">
        <v>93</v>
      </c>
      <c r="D8" s="14" t="s">
        <v>52</v>
      </c>
      <c r="E8" s="15">
        <v>50</v>
      </c>
      <c r="F8" s="16">
        <v>19.989999999999998</v>
      </c>
      <c r="G8" s="16">
        <f t="shared" ref="G8:G49" si="0">E8*F8</f>
        <v>999.49999999999989</v>
      </c>
      <c r="I8" s="17" t="s">
        <v>104</v>
      </c>
      <c r="J8" s="17"/>
      <c r="N8" s="12"/>
      <c r="O8" s="12"/>
    </row>
    <row r="9" spans="1:15" x14ac:dyDescent="0.3">
      <c r="A9" s="13">
        <v>42615</v>
      </c>
      <c r="B9" s="10" t="s">
        <v>88</v>
      </c>
      <c r="C9" s="14" t="s">
        <v>94</v>
      </c>
      <c r="D9" s="14" t="s">
        <v>50</v>
      </c>
      <c r="E9" s="15">
        <v>36</v>
      </c>
      <c r="F9" s="16">
        <v>4.99</v>
      </c>
      <c r="G9" s="16">
        <f t="shared" si="0"/>
        <v>179.64000000000001</v>
      </c>
      <c r="I9" s="17" t="s">
        <v>105</v>
      </c>
      <c r="J9" s="17"/>
      <c r="N9" s="12"/>
      <c r="O9" s="12"/>
    </row>
    <row r="10" spans="1:15" x14ac:dyDescent="0.3">
      <c r="A10" s="15" t="s">
        <v>53</v>
      </c>
      <c r="B10" s="10" t="s">
        <v>91</v>
      </c>
      <c r="C10" s="14" t="s">
        <v>96</v>
      </c>
      <c r="D10" s="14" t="s">
        <v>54</v>
      </c>
      <c r="E10" s="15">
        <v>27</v>
      </c>
      <c r="F10" s="16">
        <v>19.989999999999998</v>
      </c>
      <c r="G10" s="16">
        <f t="shared" si="0"/>
        <v>539.7299999999999</v>
      </c>
      <c r="I10" s="17" t="s">
        <v>106</v>
      </c>
      <c r="J10" s="17"/>
      <c r="N10" s="12"/>
      <c r="O10" s="12"/>
    </row>
    <row r="11" spans="1:15" x14ac:dyDescent="0.3">
      <c r="A11" s="15" t="s">
        <v>55</v>
      </c>
      <c r="B11" s="10" t="s">
        <v>89</v>
      </c>
      <c r="C11" s="14" t="s">
        <v>101</v>
      </c>
      <c r="D11" s="14" t="s">
        <v>50</v>
      </c>
      <c r="E11" s="15">
        <v>56</v>
      </c>
      <c r="F11" s="16">
        <v>2.99</v>
      </c>
      <c r="G11" s="16">
        <f t="shared" si="0"/>
        <v>167.44</v>
      </c>
      <c r="I11" s="17" t="s">
        <v>107</v>
      </c>
      <c r="J11" s="17"/>
      <c r="N11" s="12"/>
      <c r="O11" s="12"/>
    </row>
    <row r="12" spans="1:15" x14ac:dyDescent="0.3">
      <c r="A12" s="13">
        <v>42373</v>
      </c>
      <c r="B12" s="10" t="s">
        <v>90</v>
      </c>
      <c r="C12" s="14" t="s">
        <v>92</v>
      </c>
      <c r="D12" s="14" t="s">
        <v>52</v>
      </c>
      <c r="E12" s="15">
        <v>60</v>
      </c>
      <c r="F12" s="16">
        <v>4.99</v>
      </c>
      <c r="G12" s="16">
        <f t="shared" si="0"/>
        <v>299.40000000000003</v>
      </c>
      <c r="I12" s="17" t="s">
        <v>108</v>
      </c>
      <c r="J12" s="17"/>
    </row>
    <row r="13" spans="1:15" x14ac:dyDescent="0.3">
      <c r="A13" s="15" t="s">
        <v>56</v>
      </c>
      <c r="B13" s="10" t="s">
        <v>91</v>
      </c>
      <c r="C13" s="14" t="s">
        <v>95</v>
      </c>
      <c r="D13" s="14" t="s">
        <v>50</v>
      </c>
      <c r="E13" s="15">
        <v>75</v>
      </c>
      <c r="F13" s="16">
        <v>1.99</v>
      </c>
      <c r="G13" s="16">
        <f t="shared" si="0"/>
        <v>149.25</v>
      </c>
    </row>
    <row r="14" spans="1:15" x14ac:dyDescent="0.3">
      <c r="A14" s="13">
        <v>42495</v>
      </c>
      <c r="B14" s="10" t="s">
        <v>88</v>
      </c>
      <c r="C14" s="14" t="s">
        <v>94</v>
      </c>
      <c r="D14" s="14" t="s">
        <v>50</v>
      </c>
      <c r="E14" s="15">
        <v>90</v>
      </c>
      <c r="F14" s="16">
        <v>4.99</v>
      </c>
      <c r="G14" s="16">
        <f t="shared" si="0"/>
        <v>449.1</v>
      </c>
    </row>
    <row r="15" spans="1:15" x14ac:dyDescent="0.3">
      <c r="A15" s="15" t="s">
        <v>57</v>
      </c>
      <c r="B15" s="10" t="s">
        <v>89</v>
      </c>
      <c r="C15" s="14" t="s">
        <v>97</v>
      </c>
      <c r="D15" s="14" t="s">
        <v>50</v>
      </c>
      <c r="E15" s="15">
        <v>32</v>
      </c>
      <c r="F15" s="16">
        <v>1.99</v>
      </c>
      <c r="G15" s="16">
        <f t="shared" si="0"/>
        <v>63.68</v>
      </c>
    </row>
    <row r="16" spans="1:15" x14ac:dyDescent="0.3">
      <c r="A16" s="13">
        <v>42588</v>
      </c>
      <c r="B16" s="10" t="s">
        <v>90</v>
      </c>
      <c r="C16" s="14" t="s">
        <v>92</v>
      </c>
      <c r="D16" s="14" t="s">
        <v>52</v>
      </c>
      <c r="E16" s="15">
        <v>60</v>
      </c>
      <c r="F16" s="16">
        <v>8.99</v>
      </c>
      <c r="G16" s="16">
        <f t="shared" si="0"/>
        <v>539.4</v>
      </c>
    </row>
    <row r="17" spans="1:7" x14ac:dyDescent="0.3">
      <c r="A17" s="15" t="s">
        <v>58</v>
      </c>
      <c r="B17" s="10" t="s">
        <v>91</v>
      </c>
      <c r="C17" s="14" t="s">
        <v>98</v>
      </c>
      <c r="D17" s="14" t="s">
        <v>50</v>
      </c>
      <c r="E17" s="15">
        <v>90</v>
      </c>
      <c r="F17" s="16">
        <v>4.99</v>
      </c>
      <c r="G17" s="16">
        <f t="shared" si="0"/>
        <v>449.1</v>
      </c>
    </row>
    <row r="18" spans="1:7" x14ac:dyDescent="0.3">
      <c r="A18" s="13">
        <v>42711</v>
      </c>
      <c r="B18" s="10" t="s">
        <v>90</v>
      </c>
      <c r="C18" s="14" t="s">
        <v>99</v>
      </c>
      <c r="D18" s="14" t="s">
        <v>52</v>
      </c>
      <c r="E18" s="15">
        <v>29</v>
      </c>
      <c r="F18" s="16">
        <v>1.99</v>
      </c>
      <c r="G18" s="16">
        <f t="shared" si="0"/>
        <v>57.71</v>
      </c>
    </row>
    <row r="19" spans="1:7" x14ac:dyDescent="0.3">
      <c r="A19" s="15" t="s">
        <v>59</v>
      </c>
      <c r="B19" s="10" t="s">
        <v>90</v>
      </c>
      <c r="C19" s="14" t="s">
        <v>100</v>
      </c>
      <c r="D19" s="14" t="s">
        <v>52</v>
      </c>
      <c r="E19" s="15">
        <v>81</v>
      </c>
      <c r="F19" s="16">
        <v>19.989999999999998</v>
      </c>
      <c r="G19" s="16">
        <f t="shared" si="0"/>
        <v>1619.1899999999998</v>
      </c>
    </row>
    <row r="20" spans="1:7" x14ac:dyDescent="0.3">
      <c r="A20" s="15" t="s">
        <v>60</v>
      </c>
      <c r="B20" s="10" t="s">
        <v>90</v>
      </c>
      <c r="C20" s="14" t="s">
        <v>92</v>
      </c>
      <c r="D20" s="14" t="s">
        <v>50</v>
      </c>
      <c r="E20" s="15">
        <v>35</v>
      </c>
      <c r="F20" s="16">
        <v>4.99</v>
      </c>
      <c r="G20" s="16">
        <f t="shared" si="0"/>
        <v>174.65</v>
      </c>
    </row>
    <row r="21" spans="1:7" x14ac:dyDescent="0.3">
      <c r="A21" s="13">
        <v>42378</v>
      </c>
      <c r="B21" s="10" t="s">
        <v>91</v>
      </c>
      <c r="C21" s="14" t="s">
        <v>102</v>
      </c>
      <c r="D21" s="14" t="s">
        <v>61</v>
      </c>
      <c r="E21" s="15">
        <v>2</v>
      </c>
      <c r="F21" s="16">
        <v>125</v>
      </c>
      <c r="G21" s="16">
        <f t="shared" si="0"/>
        <v>250</v>
      </c>
    </row>
    <row r="22" spans="1:7" x14ac:dyDescent="0.3">
      <c r="A22" s="15" t="s">
        <v>62</v>
      </c>
      <c r="B22" s="10" t="s">
        <v>90</v>
      </c>
      <c r="C22" s="14" t="s">
        <v>92</v>
      </c>
      <c r="D22" s="14" t="s">
        <v>63</v>
      </c>
      <c r="E22" s="15">
        <v>16</v>
      </c>
      <c r="F22" s="16">
        <v>15.99</v>
      </c>
      <c r="G22" s="16">
        <f t="shared" si="0"/>
        <v>255.84</v>
      </c>
    </row>
    <row r="23" spans="1:7" x14ac:dyDescent="0.3">
      <c r="A23" s="13">
        <v>42500</v>
      </c>
      <c r="B23" s="10" t="s">
        <v>91</v>
      </c>
      <c r="C23" s="14" t="s">
        <v>98</v>
      </c>
      <c r="D23" s="14" t="s">
        <v>52</v>
      </c>
      <c r="E23" s="15">
        <v>28</v>
      </c>
      <c r="F23" s="16">
        <v>8.99</v>
      </c>
      <c r="G23" s="16">
        <f t="shared" si="0"/>
        <v>251.72</v>
      </c>
    </row>
    <row r="24" spans="1:7" x14ac:dyDescent="0.3">
      <c r="A24" s="15" t="s">
        <v>64</v>
      </c>
      <c r="B24" s="10" t="s">
        <v>90</v>
      </c>
      <c r="C24" s="14" t="s">
        <v>92</v>
      </c>
      <c r="D24" s="14" t="s">
        <v>54</v>
      </c>
      <c r="E24" s="15">
        <v>64</v>
      </c>
      <c r="F24" s="16">
        <v>8.99</v>
      </c>
      <c r="G24" s="16">
        <f t="shared" si="0"/>
        <v>575.36</v>
      </c>
    </row>
    <row r="25" spans="1:7" x14ac:dyDescent="0.3">
      <c r="A25" s="13">
        <v>42593</v>
      </c>
      <c r="B25" s="10" t="s">
        <v>90</v>
      </c>
      <c r="C25" s="14" t="s">
        <v>100</v>
      </c>
      <c r="D25" s="14" t="s">
        <v>54</v>
      </c>
      <c r="E25" s="15">
        <v>15</v>
      </c>
      <c r="F25" s="16">
        <v>19.989999999999998</v>
      </c>
      <c r="G25" s="16">
        <f t="shared" si="0"/>
        <v>299.84999999999997</v>
      </c>
    </row>
    <row r="26" spans="1:7" x14ac:dyDescent="0.3">
      <c r="A26" s="15" t="s">
        <v>65</v>
      </c>
      <c r="B26" s="10" t="s">
        <v>91</v>
      </c>
      <c r="C26" s="14" t="s">
        <v>93</v>
      </c>
      <c r="D26" s="14" t="s">
        <v>63</v>
      </c>
      <c r="E26" s="15">
        <v>96</v>
      </c>
      <c r="F26" s="16">
        <v>4.99</v>
      </c>
      <c r="G26" s="16">
        <f t="shared" si="0"/>
        <v>479.04</v>
      </c>
    </row>
    <row r="27" spans="1:7" x14ac:dyDescent="0.3">
      <c r="A27" s="13">
        <v>42716</v>
      </c>
      <c r="B27" s="10" t="s">
        <v>91</v>
      </c>
      <c r="C27" s="14" t="s">
        <v>102</v>
      </c>
      <c r="D27" s="14" t="s">
        <v>50</v>
      </c>
      <c r="E27" s="15">
        <v>67</v>
      </c>
      <c r="F27" s="16">
        <v>1.29</v>
      </c>
      <c r="G27" s="16">
        <f t="shared" si="0"/>
        <v>86.43</v>
      </c>
    </row>
    <row r="28" spans="1:7" x14ac:dyDescent="0.3">
      <c r="A28" s="15" t="s">
        <v>66</v>
      </c>
      <c r="B28" s="10" t="s">
        <v>90</v>
      </c>
      <c r="C28" s="14" t="s">
        <v>100</v>
      </c>
      <c r="D28" s="14" t="s">
        <v>63</v>
      </c>
      <c r="E28" s="15">
        <v>74</v>
      </c>
      <c r="F28" s="16">
        <v>15.99</v>
      </c>
      <c r="G28" s="16">
        <f t="shared" si="0"/>
        <v>1183.26</v>
      </c>
    </row>
    <row r="29" spans="1:7" x14ac:dyDescent="0.3">
      <c r="A29" s="15" t="s">
        <v>67</v>
      </c>
      <c r="B29" s="10" t="s">
        <v>91</v>
      </c>
      <c r="C29" s="14" t="s">
        <v>96</v>
      </c>
      <c r="D29" s="14" t="s">
        <v>52</v>
      </c>
      <c r="E29" s="15">
        <v>46</v>
      </c>
      <c r="F29" s="16">
        <v>8.99</v>
      </c>
      <c r="G29" s="16">
        <f t="shared" si="0"/>
        <v>413.54</v>
      </c>
    </row>
    <row r="30" spans="1:7" x14ac:dyDescent="0.3">
      <c r="A30" s="13">
        <v>42737</v>
      </c>
      <c r="B30" s="10" t="s">
        <v>89</v>
      </c>
      <c r="C30" s="14" t="s">
        <v>102</v>
      </c>
      <c r="D30" s="14" t="s">
        <v>52</v>
      </c>
      <c r="E30" s="15">
        <v>87</v>
      </c>
      <c r="F30" s="16">
        <v>15</v>
      </c>
      <c r="G30" s="16">
        <f t="shared" si="0"/>
        <v>1305</v>
      </c>
    </row>
    <row r="31" spans="1:7" x14ac:dyDescent="0.3">
      <c r="A31" s="15" t="s">
        <v>68</v>
      </c>
      <c r="B31" s="10" t="s">
        <v>90</v>
      </c>
      <c r="C31" s="14" t="s">
        <v>92</v>
      </c>
      <c r="D31" s="14" t="s">
        <v>52</v>
      </c>
      <c r="E31" s="15">
        <v>4</v>
      </c>
      <c r="F31" s="16">
        <v>4.99</v>
      </c>
      <c r="G31" s="16">
        <f t="shared" si="0"/>
        <v>19.96</v>
      </c>
    </row>
    <row r="32" spans="1:7" x14ac:dyDescent="0.3">
      <c r="A32" s="13">
        <v>42919</v>
      </c>
      <c r="B32" s="10" t="s">
        <v>89</v>
      </c>
      <c r="C32" s="14" t="s">
        <v>101</v>
      </c>
      <c r="D32" s="14" t="s">
        <v>52</v>
      </c>
      <c r="E32" s="15">
        <v>7</v>
      </c>
      <c r="F32" s="16">
        <v>19.989999999999998</v>
      </c>
      <c r="G32" s="16">
        <f t="shared" si="0"/>
        <v>139.92999999999998</v>
      </c>
    </row>
    <row r="33" spans="1:7" x14ac:dyDescent="0.3">
      <c r="A33" s="15" t="s">
        <v>69</v>
      </c>
      <c r="B33" s="10" t="s">
        <v>90</v>
      </c>
      <c r="C33" s="14" t="s">
        <v>94</v>
      </c>
      <c r="D33" s="14" t="s">
        <v>63</v>
      </c>
      <c r="E33" s="15">
        <v>50</v>
      </c>
      <c r="F33" s="16">
        <v>4.99</v>
      </c>
      <c r="G33" s="16">
        <f t="shared" si="0"/>
        <v>249.5</v>
      </c>
    </row>
    <row r="34" spans="1:7" x14ac:dyDescent="0.3">
      <c r="A34" s="13">
        <v>43012</v>
      </c>
      <c r="B34" s="10" t="s">
        <v>89</v>
      </c>
      <c r="C34" s="14" t="s">
        <v>95</v>
      </c>
      <c r="D34" s="14" t="s">
        <v>50</v>
      </c>
      <c r="E34" s="15">
        <v>66</v>
      </c>
      <c r="F34" s="16">
        <v>1.99</v>
      </c>
      <c r="G34" s="16">
        <f t="shared" si="0"/>
        <v>131.34</v>
      </c>
    </row>
    <row r="35" spans="1:7" x14ac:dyDescent="0.3">
      <c r="A35" s="15" t="s">
        <v>70</v>
      </c>
      <c r="B35" s="10" t="s">
        <v>90</v>
      </c>
      <c r="C35" s="14" t="s">
        <v>99</v>
      </c>
      <c r="D35" s="14" t="s">
        <v>54</v>
      </c>
      <c r="E35" s="15">
        <v>96</v>
      </c>
      <c r="F35" s="16">
        <v>4.99</v>
      </c>
      <c r="G35" s="16">
        <f t="shared" si="0"/>
        <v>479.04</v>
      </c>
    </row>
    <row r="36" spans="1:7" x14ac:dyDescent="0.3">
      <c r="A36" s="15" t="s">
        <v>71</v>
      </c>
      <c r="B36" s="10" t="s">
        <v>89</v>
      </c>
      <c r="C36" s="14" t="s">
        <v>96</v>
      </c>
      <c r="D36" s="14" t="s">
        <v>50</v>
      </c>
      <c r="E36" s="15">
        <v>53</v>
      </c>
      <c r="F36" s="16">
        <v>1.29</v>
      </c>
      <c r="G36" s="16">
        <f t="shared" si="0"/>
        <v>68.37</v>
      </c>
    </row>
    <row r="37" spans="1:7" x14ac:dyDescent="0.3">
      <c r="A37" s="15" t="s">
        <v>72</v>
      </c>
      <c r="B37" s="10" t="s">
        <v>91</v>
      </c>
      <c r="C37" s="14" t="s">
        <v>96</v>
      </c>
      <c r="D37" s="14" t="s">
        <v>52</v>
      </c>
      <c r="E37" s="15">
        <v>80</v>
      </c>
      <c r="F37" s="16">
        <v>8.99</v>
      </c>
      <c r="G37" s="16">
        <f t="shared" si="0"/>
        <v>719.2</v>
      </c>
    </row>
    <row r="38" spans="1:7" x14ac:dyDescent="0.3">
      <c r="A38" s="15" t="s">
        <v>73</v>
      </c>
      <c r="B38" s="10" t="s">
        <v>91</v>
      </c>
      <c r="C38" s="14" t="s">
        <v>93</v>
      </c>
      <c r="D38" s="14" t="s">
        <v>61</v>
      </c>
      <c r="E38" s="15">
        <v>5</v>
      </c>
      <c r="F38" s="16">
        <v>125</v>
      </c>
      <c r="G38" s="16">
        <f t="shared" si="0"/>
        <v>625</v>
      </c>
    </row>
    <row r="39" spans="1:7" x14ac:dyDescent="0.3">
      <c r="A39" s="13">
        <v>42832</v>
      </c>
      <c r="B39" s="10" t="s">
        <v>90</v>
      </c>
      <c r="C39" s="14" t="s">
        <v>92</v>
      </c>
      <c r="D39" s="14" t="s">
        <v>63</v>
      </c>
      <c r="E39" s="15">
        <v>62</v>
      </c>
      <c r="F39" s="16">
        <v>4.99</v>
      </c>
      <c r="G39" s="16">
        <f t="shared" si="0"/>
        <v>309.38</v>
      </c>
    </row>
    <row r="40" spans="1:7" x14ac:dyDescent="0.3">
      <c r="A40" s="15" t="s">
        <v>74</v>
      </c>
      <c r="B40" s="10" t="s">
        <v>91</v>
      </c>
      <c r="C40" s="14" t="s">
        <v>98</v>
      </c>
      <c r="D40" s="14" t="s">
        <v>63</v>
      </c>
      <c r="E40" s="15">
        <v>55</v>
      </c>
      <c r="F40" s="16">
        <v>12.49</v>
      </c>
      <c r="G40" s="16">
        <f t="shared" si="0"/>
        <v>686.95</v>
      </c>
    </row>
    <row r="41" spans="1:7" x14ac:dyDescent="0.3">
      <c r="A41" s="13">
        <v>42924</v>
      </c>
      <c r="B41" s="10" t="s">
        <v>88</v>
      </c>
      <c r="C41" s="14" t="s">
        <v>93</v>
      </c>
      <c r="D41" s="14" t="s">
        <v>63</v>
      </c>
      <c r="E41" s="15">
        <v>42</v>
      </c>
      <c r="F41" s="16">
        <v>23.95</v>
      </c>
      <c r="G41" s="16">
        <f t="shared" si="0"/>
        <v>1005.9</v>
      </c>
    </row>
    <row r="42" spans="1:7" x14ac:dyDescent="0.3">
      <c r="A42" s="15" t="s">
        <v>75</v>
      </c>
      <c r="B42" s="10" t="s">
        <v>89</v>
      </c>
      <c r="C42" s="14" t="s">
        <v>101</v>
      </c>
      <c r="D42" s="14" t="s">
        <v>61</v>
      </c>
      <c r="E42" s="15">
        <v>3</v>
      </c>
      <c r="F42" s="16">
        <v>275</v>
      </c>
      <c r="G42" s="16">
        <f t="shared" si="0"/>
        <v>825</v>
      </c>
    </row>
    <row r="43" spans="1:7" x14ac:dyDescent="0.3">
      <c r="A43" s="13">
        <v>43017</v>
      </c>
      <c r="B43" s="10" t="s">
        <v>91</v>
      </c>
      <c r="C43" s="14" t="s">
        <v>96</v>
      </c>
      <c r="D43" s="14" t="s">
        <v>50</v>
      </c>
      <c r="E43" s="15">
        <v>7</v>
      </c>
      <c r="F43" s="16">
        <v>1.29</v>
      </c>
      <c r="G43" s="16">
        <f t="shared" si="0"/>
        <v>9.0300000000000011</v>
      </c>
    </row>
    <row r="44" spans="1:7" x14ac:dyDescent="0.3">
      <c r="A44" s="15" t="s">
        <v>76</v>
      </c>
      <c r="B44" s="10" t="s">
        <v>89</v>
      </c>
      <c r="C44" s="14" t="s">
        <v>101</v>
      </c>
      <c r="D44" s="14" t="s">
        <v>54</v>
      </c>
      <c r="E44" s="15">
        <v>76</v>
      </c>
      <c r="F44" s="16">
        <v>1.99</v>
      </c>
      <c r="G44" s="16">
        <f t="shared" si="0"/>
        <v>151.24</v>
      </c>
    </row>
    <row r="45" spans="1:7" x14ac:dyDescent="0.3">
      <c r="A45" s="15" t="s">
        <v>77</v>
      </c>
      <c r="B45" s="10" t="s">
        <v>89</v>
      </c>
      <c r="C45" s="14" t="s">
        <v>97</v>
      </c>
      <c r="D45" s="14" t="s">
        <v>52</v>
      </c>
      <c r="E45" s="15">
        <v>57</v>
      </c>
      <c r="F45" s="16">
        <v>19.989999999999998</v>
      </c>
      <c r="G45" s="16">
        <f t="shared" si="0"/>
        <v>1139.4299999999998</v>
      </c>
    </row>
    <row r="46" spans="1:7" x14ac:dyDescent="0.3">
      <c r="A46" s="15" t="s">
        <v>78</v>
      </c>
      <c r="B46" s="10" t="s">
        <v>91</v>
      </c>
      <c r="C46" s="14" t="s">
        <v>95</v>
      </c>
      <c r="D46" s="14" t="s">
        <v>50</v>
      </c>
      <c r="E46" s="15">
        <v>14</v>
      </c>
      <c r="F46" s="16">
        <v>1.29</v>
      </c>
      <c r="G46" s="16">
        <f t="shared" si="0"/>
        <v>18.060000000000002</v>
      </c>
    </row>
    <row r="47" spans="1:7" x14ac:dyDescent="0.3">
      <c r="A47" s="15" t="s">
        <v>79</v>
      </c>
      <c r="B47" s="10" t="s">
        <v>88</v>
      </c>
      <c r="C47" s="14" t="s">
        <v>94</v>
      </c>
      <c r="D47" s="14" t="s">
        <v>52</v>
      </c>
      <c r="E47" s="15">
        <v>11</v>
      </c>
      <c r="F47" s="16">
        <v>4.99</v>
      </c>
      <c r="G47" s="16">
        <f t="shared" si="0"/>
        <v>54.89</v>
      </c>
    </row>
    <row r="48" spans="1:7" x14ac:dyDescent="0.3">
      <c r="A48" s="13">
        <v>42837</v>
      </c>
      <c r="B48" s="10" t="s">
        <v>91</v>
      </c>
      <c r="C48" s="14" t="s">
        <v>94</v>
      </c>
      <c r="D48" s="14" t="s">
        <v>52</v>
      </c>
      <c r="E48" s="15">
        <v>94</v>
      </c>
      <c r="F48" s="16">
        <v>19.989999999999998</v>
      </c>
      <c r="G48" s="16">
        <f t="shared" si="0"/>
        <v>1879.06</v>
      </c>
    </row>
    <row r="49" spans="1:7" x14ac:dyDescent="0.3">
      <c r="A49" s="15" t="s">
        <v>80</v>
      </c>
      <c r="B49" s="10" t="s">
        <v>88</v>
      </c>
      <c r="C49" s="14" t="s">
        <v>95</v>
      </c>
      <c r="D49" s="14" t="s">
        <v>52</v>
      </c>
      <c r="E49" s="15">
        <v>28</v>
      </c>
      <c r="F49" s="16">
        <v>4.99</v>
      </c>
      <c r="G49" s="16">
        <f t="shared" si="0"/>
        <v>139.72</v>
      </c>
    </row>
  </sheetData>
  <mergeCells count="1">
    <mergeCell ref="I6:J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Αριθμοί</vt:lpstr>
      <vt:lpstr>Ημερομηνία</vt:lpstr>
      <vt:lpstr>Κείμενο</vt:lpstr>
      <vt:lpstr>Λογική</vt:lpstr>
      <vt:lpstr>Βάσεις δεδομένων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Chatzigeorgiou</dc:creator>
  <cp:lastModifiedBy>Χατζηγεωργίου Γιώργος</cp:lastModifiedBy>
  <dcterms:created xsi:type="dcterms:W3CDTF">2017-02-21T17:55:53Z</dcterms:created>
  <dcterms:modified xsi:type="dcterms:W3CDTF">2024-01-13T21:36:00Z</dcterms:modified>
</cp:coreProperties>
</file>